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<sst xmlns="http://schemas.openxmlformats.org/spreadsheetml/2006/main" count="93" uniqueCount="47">
  <si>
    <t>Magwinder: Creating a coil box</t>
  </si>
  <si>
    <t>The baseline coil carries current in the x-y plane in the counterclockwise</t>
  </si>
  <si>
    <t>Direction. The center of mass is at (0.0, 0.0, 0.0)</t>
  </si>
  <si>
    <t>Parameters</t>
  </si>
  <si>
    <t>N1</t>
  </si>
  <si>
    <t>N2</t>
  </si>
  <si>
    <t>DxFact</t>
  </si>
  <si>
    <t>W1</t>
  </si>
  <si>
    <t>W2</t>
  </si>
  <si>
    <t>D1</t>
  </si>
  <si>
    <t>D2</t>
  </si>
  <si>
    <t>R1</t>
  </si>
  <si>
    <t>R2</t>
  </si>
  <si>
    <t>I</t>
  </si>
  <si>
    <t>GLOBAL</t>
  </si>
  <si>
    <t>* Adjust this to set dimensions (inches shown)</t>
  </si>
  <si>
    <t xml:space="preserve">  Dunit</t>
  </si>
  <si>
    <t>* Set the default element length to Ds = D2/DsFact</t>
  </si>
  <si>
    <t xml:space="preserve">  Ds</t>
  </si>
  <si>
    <t>END</t>
  </si>
  <si>
    <t>COIL  1</t>
  </si>
  <si>
    <t>* Set the total coil current (A-turn)</t>
  </si>
  <si>
    <t xml:space="preserve">  Current</t>
  </si>
  <si>
    <t>* Global rotation of the coil</t>
  </si>
  <si>
    <t xml:space="preserve">  Rotate</t>
  </si>
  <si>
    <t>* Global shift of the coil</t>
  </si>
  <si>
    <t xml:space="preserve">  Shift</t>
  </si>
  <si>
    <t>* Section 1</t>
  </si>
  <si>
    <t xml:space="preserve">  Part</t>
  </si>
  <si>
    <t xml:space="preserve">   Type</t>
  </si>
  <si>
    <t>Bar</t>
  </si>
  <si>
    <t xml:space="preserve">    Fab  </t>
  </si>
  <si>
    <t xml:space="preserve">    Rotate</t>
  </si>
  <si>
    <t xml:space="preserve">    Shift</t>
  </si>
  <si>
    <t xml:space="preserve">  End</t>
  </si>
  <si>
    <t>* Section 2</t>
  </si>
  <si>
    <t xml:space="preserve">    Type</t>
  </si>
  <si>
    <t>ElbowR</t>
  </si>
  <si>
    <t xml:space="preserve">    Fab</t>
  </si>
  <si>
    <t>* Section 3</t>
  </si>
  <si>
    <t xml:space="preserve"> Bar</t>
  </si>
  <si>
    <t>* Section 4</t>
  </si>
  <si>
    <t>* Section 5</t>
  </si>
  <si>
    <t>* Section 6</t>
  </si>
  <si>
    <t>* Section 7</t>
  </si>
  <si>
    <t>* Section 8</t>
  </si>
  <si>
    <t>ENDFILE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</si>
</sst>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2" borderId="0" xfId="0" applyNumberFormat="1" applyFont="1" applyFill="1" applyAlignment="1">
      <alignment/>
    </xf>
    <xf numFmtId="166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>
      <selection activeCell="B27" sqref="B27"/>
    </sheetView>
  </sheetViews>
  <sheetFormatPr defaultColWidth="12.57421875" defaultRowHeight="12.75"/>
  <cols>
    <col min="1" max="1" width="9.57421875" style="0" customWidth="1"/>
    <col min="2" max="3" width="7.7109375" style="0" customWidth="1"/>
    <col min="4" max="4" width="8.140625" style="0" customWidth="1"/>
    <col min="5" max="5" width="7.421875" style="0" customWidth="1"/>
    <col min="6" max="6" width="6.8515625" style="0" customWidth="1"/>
    <col min="7" max="7" width="6.7109375" style="0" customWidth="1"/>
    <col min="8" max="8" width="7.140625" style="0" customWidth="1"/>
    <col min="9" max="16384" width="11.5742187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 t="s">
        <v>1</v>
      </c>
      <c r="B2" s="2"/>
      <c r="C2" s="2"/>
      <c r="D2" s="2"/>
      <c r="E2" s="2"/>
      <c r="F2" s="2"/>
      <c r="G2" s="2"/>
      <c r="H2" s="2"/>
    </row>
    <row r="3" spans="1:8" ht="12.75">
      <c r="A3" s="2" t="s">
        <v>2</v>
      </c>
      <c r="B3" s="2"/>
      <c r="C3" s="2"/>
      <c r="D3" s="2"/>
      <c r="E3" s="2"/>
      <c r="F3" s="2"/>
      <c r="G3" s="2"/>
      <c r="H3" s="2"/>
    </row>
    <row r="5" spans="1:8" ht="12.75">
      <c r="A5" s="1" t="s">
        <v>3</v>
      </c>
      <c r="B5" s="2"/>
      <c r="C5" s="2"/>
      <c r="D5" s="2"/>
      <c r="E5" s="2"/>
      <c r="F5" s="2"/>
      <c r="G5" s="2"/>
      <c r="H5" s="2"/>
    </row>
    <row r="6" spans="1:2" ht="12.75">
      <c r="A6" t="s">
        <v>4</v>
      </c>
      <c r="B6" s="3">
        <v>3</v>
      </c>
    </row>
    <row r="7" spans="1:2" ht="12.75">
      <c r="A7" t="s">
        <v>5</v>
      </c>
      <c r="B7" s="3">
        <v>3</v>
      </c>
    </row>
    <row r="8" spans="1:2" ht="12.75">
      <c r="A8" t="s">
        <v>6</v>
      </c>
      <c r="B8" s="4">
        <v>10</v>
      </c>
    </row>
    <row r="9" spans="1:2" ht="12.75">
      <c r="A9" t="s">
        <v>7</v>
      </c>
      <c r="B9" s="4">
        <v>2</v>
      </c>
    </row>
    <row r="10" spans="1:2" ht="12.75">
      <c r="A10" t="s">
        <v>8</v>
      </c>
      <c r="B10" s="4">
        <v>3.4</v>
      </c>
    </row>
    <row r="11" spans="1:2" ht="12.75">
      <c r="A11" t="s">
        <v>9</v>
      </c>
      <c r="B11" s="4">
        <v>2</v>
      </c>
    </row>
    <row r="12" spans="1:2" ht="12.75">
      <c r="A12" t="s">
        <v>10</v>
      </c>
      <c r="B12" s="4">
        <v>5.6</v>
      </c>
    </row>
    <row r="13" spans="1:2" ht="12.75">
      <c r="A13" t="s">
        <v>11</v>
      </c>
      <c r="B13" s="4">
        <v>0.6000000000000001</v>
      </c>
    </row>
    <row r="14" spans="1:2" ht="12.75">
      <c r="A14" t="s">
        <v>12</v>
      </c>
      <c r="B14" s="4">
        <v>2.6</v>
      </c>
    </row>
    <row r="15" spans="1:2" ht="12.75">
      <c r="A15" t="s">
        <v>13</v>
      </c>
      <c r="B15" s="4">
        <v>300</v>
      </c>
    </row>
    <row r="17" ht="12.75">
      <c r="A17" t="s">
        <v>14</v>
      </c>
    </row>
    <row r="18" spans="1:8" ht="12.75">
      <c r="A18" s="5" t="s">
        <v>15</v>
      </c>
      <c r="B18" s="5"/>
      <c r="C18" s="5"/>
      <c r="D18" s="5"/>
      <c r="E18" s="5"/>
      <c r="F18" s="5"/>
      <c r="G18" s="5"/>
      <c r="H18" s="5"/>
    </row>
    <row r="19" spans="1:8" ht="12.75">
      <c r="A19" s="4" t="s">
        <v>16</v>
      </c>
      <c r="B19" s="4">
        <v>39.37</v>
      </c>
      <c r="C19" s="4"/>
      <c r="D19" s="4"/>
      <c r="E19" s="4"/>
      <c r="F19" s="4"/>
      <c r="G19" s="4"/>
      <c r="H19" s="4"/>
    </row>
    <row r="20" spans="1:8" ht="12.75">
      <c r="A20" s="5" t="s">
        <v>17</v>
      </c>
      <c r="B20" s="5"/>
      <c r="C20" s="5"/>
      <c r="D20" s="5"/>
      <c r="E20" s="5"/>
      <c r="F20" s="5"/>
      <c r="G20" s="5"/>
      <c r="H20" s="5"/>
    </row>
    <row r="21" spans="1:8" ht="12.75">
      <c r="A21" s="4" t="s">
        <v>18</v>
      </c>
      <c r="B21" s="4">
        <f>$B$12/$B$8</f>
        <v>0.5599999999999999</v>
      </c>
      <c r="C21" s="4"/>
      <c r="D21" s="4"/>
      <c r="E21" s="4"/>
      <c r="F21" s="4"/>
      <c r="G21" s="4"/>
      <c r="H21" s="4"/>
    </row>
    <row r="22" spans="1:8" ht="12.75">
      <c r="A22" s="4" t="s">
        <v>19</v>
      </c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 t="s">
        <v>20</v>
      </c>
      <c r="B24" s="4"/>
      <c r="C24" s="4"/>
      <c r="D24" s="4"/>
      <c r="E24" s="4"/>
      <c r="F24" s="4"/>
      <c r="G24" s="4"/>
      <c r="H24" s="4"/>
    </row>
    <row r="25" spans="1:8" ht="12.75">
      <c r="A25" s="5" t="s">
        <v>21</v>
      </c>
      <c r="B25" s="5"/>
      <c r="C25" s="5"/>
      <c r="D25" s="5"/>
      <c r="E25" s="5"/>
      <c r="F25" s="5"/>
      <c r="G25" s="5"/>
      <c r="H25" s="5"/>
    </row>
    <row r="26" spans="1:8" ht="12.75">
      <c r="A26" s="4" t="s">
        <v>22</v>
      </c>
      <c r="B26" s="4">
        <f>$B$15</f>
        <v>300</v>
      </c>
      <c r="C26" s="4"/>
      <c r="D26" s="4"/>
      <c r="E26" s="4"/>
      <c r="F26" s="4"/>
      <c r="G26" s="4"/>
      <c r="H26" s="4"/>
    </row>
    <row r="27" spans="1:8" ht="12.75">
      <c r="A27" s="5" t="s">
        <v>23</v>
      </c>
      <c r="B27" s="5"/>
      <c r="C27" s="5"/>
      <c r="D27" s="5"/>
      <c r="E27" s="5"/>
      <c r="F27" s="5"/>
      <c r="G27" s="5"/>
      <c r="H27" s="5"/>
    </row>
    <row r="28" spans="1:8" ht="12.75">
      <c r="A28" s="4" t="s">
        <v>24</v>
      </c>
      <c r="B28" s="4">
        <v>0</v>
      </c>
      <c r="C28" s="4">
        <v>0</v>
      </c>
      <c r="D28" s="4">
        <v>0</v>
      </c>
      <c r="E28" s="4"/>
      <c r="F28" s="4"/>
      <c r="G28" s="4"/>
      <c r="H28" s="4"/>
    </row>
    <row r="29" spans="1:8" ht="12.75">
      <c r="A29" s="5" t="s">
        <v>25</v>
      </c>
      <c r="B29" s="5"/>
      <c r="C29" s="5"/>
      <c r="D29" s="5"/>
      <c r="E29" s="5"/>
      <c r="F29" s="5"/>
      <c r="G29" s="5"/>
      <c r="H29" s="5"/>
    </row>
    <row r="30" spans="1:8" ht="12.75">
      <c r="A30" s="4" t="s">
        <v>26</v>
      </c>
      <c r="B30" s="4">
        <v>0</v>
      </c>
      <c r="C30" s="4">
        <v>0</v>
      </c>
      <c r="D30" s="4">
        <v>0</v>
      </c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5" t="s">
        <v>27</v>
      </c>
      <c r="B32" s="5"/>
      <c r="C32" s="5"/>
      <c r="D32" s="5"/>
      <c r="E32" s="5"/>
      <c r="F32" s="5"/>
      <c r="G32" s="5"/>
      <c r="H32" s="5"/>
    </row>
    <row r="33" spans="1:8" ht="12.75">
      <c r="A33" s="4" t="s">
        <v>28</v>
      </c>
      <c r="B33" s="4"/>
      <c r="C33" s="4"/>
      <c r="D33" s="4"/>
      <c r="E33" s="4"/>
      <c r="F33" s="4"/>
      <c r="G33" s="4"/>
      <c r="H33" s="4"/>
    </row>
    <row r="34" spans="1:8" ht="12.75">
      <c r="A34" s="4" t="s">
        <v>29</v>
      </c>
      <c r="B34" s="4" t="s">
        <v>30</v>
      </c>
      <c r="C34" s="4"/>
      <c r="D34" s="4"/>
      <c r="E34" s="4"/>
      <c r="F34" s="4"/>
      <c r="G34" s="4"/>
      <c r="H34" s="4"/>
    </row>
    <row r="35" spans="1:8" ht="12.75">
      <c r="A35" s="4" t="s">
        <v>31</v>
      </c>
      <c r="B35" s="4">
        <f>$B$10</f>
        <v>3.4</v>
      </c>
      <c r="C35" s="4">
        <f>$B$9</f>
        <v>2</v>
      </c>
      <c r="D35" s="4">
        <f>$B$11</f>
        <v>2</v>
      </c>
      <c r="E35" s="4"/>
      <c r="F35" s="4"/>
      <c r="G35" s="4"/>
      <c r="H35" s="4"/>
    </row>
    <row r="36" spans="1:8" ht="12.75">
      <c r="A36" s="4" t="s">
        <v>32</v>
      </c>
      <c r="B36" s="4">
        <v>0</v>
      </c>
      <c r="C36" s="4">
        <v>-90</v>
      </c>
      <c r="D36" s="4">
        <v>0</v>
      </c>
      <c r="E36" s="4"/>
      <c r="F36" s="4"/>
      <c r="G36" s="4"/>
      <c r="H36" s="4"/>
    </row>
    <row r="37" spans="1:8" ht="12.75">
      <c r="A37" s="4" t="s">
        <v>33</v>
      </c>
      <c r="B37" s="4">
        <v>0</v>
      </c>
      <c r="C37" s="4">
        <f>$B$12/2+$B$14-$B$9/2</f>
        <v>4.4</v>
      </c>
      <c r="D37" s="4">
        <v>0</v>
      </c>
      <c r="E37" s="4"/>
      <c r="F37" s="4"/>
      <c r="G37" s="4"/>
      <c r="H37" s="4"/>
    </row>
    <row r="38" spans="1:8" ht="12.75">
      <c r="A38" s="4" t="s">
        <v>34</v>
      </c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5" t="s">
        <v>35</v>
      </c>
      <c r="B40" s="5"/>
      <c r="C40" s="5"/>
      <c r="D40" s="5"/>
      <c r="E40" s="5"/>
      <c r="F40" s="5"/>
      <c r="G40" s="5"/>
      <c r="H40" s="5"/>
    </row>
    <row r="41" spans="1:8" ht="12.75">
      <c r="A41" s="4" t="s">
        <v>28</v>
      </c>
      <c r="B41" s="4"/>
      <c r="C41" s="4"/>
      <c r="D41" s="4"/>
      <c r="E41" s="4"/>
      <c r="F41" s="4"/>
      <c r="G41" s="4"/>
      <c r="H41" s="4"/>
    </row>
    <row r="42" spans="1:8" ht="12.75">
      <c r="A42" s="4" t="s">
        <v>36</v>
      </c>
      <c r="B42" s="4" t="s">
        <v>37</v>
      </c>
      <c r="C42" s="4"/>
      <c r="D42" s="4"/>
      <c r="E42" s="4"/>
      <c r="F42" s="4"/>
      <c r="G42" s="4"/>
      <c r="H42" s="4"/>
    </row>
    <row r="43" spans="1:8" ht="12.75">
      <c r="A43" s="4" t="s">
        <v>38</v>
      </c>
      <c r="B43" s="4">
        <f>$B$13</f>
        <v>0.6000000000000001</v>
      </c>
      <c r="C43" s="4">
        <f>$B$14</f>
        <v>2.6</v>
      </c>
      <c r="D43" s="4">
        <f>$B$10</f>
        <v>3.4</v>
      </c>
      <c r="E43" s="4">
        <v>90</v>
      </c>
      <c r="F43" s="4">
        <f>$B$6</f>
        <v>3</v>
      </c>
      <c r="G43" s="4">
        <f>$B$7</f>
        <v>3</v>
      </c>
      <c r="H43" s="4">
        <f>2*$B$6</f>
        <v>6</v>
      </c>
    </row>
    <row r="44" spans="1:8" ht="12.75">
      <c r="A44" s="4" t="s">
        <v>32</v>
      </c>
      <c r="B44" s="4">
        <v>0</v>
      </c>
      <c r="C44" s="4">
        <v>0</v>
      </c>
      <c r="D44" s="4">
        <v>0</v>
      </c>
      <c r="E44" s="4"/>
      <c r="F44" s="4"/>
      <c r="G44" s="4"/>
      <c r="H44" s="4"/>
    </row>
    <row r="45" spans="1:8" ht="12.75">
      <c r="A45" s="4" t="s">
        <v>33</v>
      </c>
      <c r="B45" s="4">
        <f>$B$11/2</f>
        <v>1</v>
      </c>
      <c r="C45" s="4">
        <f>$B$12/2</f>
        <v>2.8</v>
      </c>
      <c r="D45" s="4">
        <v>0</v>
      </c>
      <c r="E45" s="4"/>
      <c r="F45" s="4"/>
      <c r="G45" s="4"/>
      <c r="H45" s="4"/>
    </row>
    <row r="46" spans="1:8" ht="12.75">
      <c r="A46" s="4" t="s">
        <v>34</v>
      </c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6" t="s">
        <v>39</v>
      </c>
      <c r="B48" s="6"/>
      <c r="C48" s="6"/>
      <c r="D48" s="6"/>
      <c r="E48" s="6"/>
      <c r="F48" s="6"/>
      <c r="G48" s="6"/>
      <c r="H48" s="6"/>
    </row>
    <row r="49" spans="1:8" ht="12.75">
      <c r="A49" s="4" t="s">
        <v>28</v>
      </c>
      <c r="B49" s="4"/>
      <c r="C49" s="4"/>
      <c r="D49" s="4"/>
      <c r="E49" s="4"/>
      <c r="F49" s="4"/>
      <c r="G49" s="4"/>
      <c r="H49" s="4"/>
    </row>
    <row r="50" spans="1:8" ht="12.75">
      <c r="A50" s="4" t="s">
        <v>36</v>
      </c>
      <c r="B50" s="4" t="s">
        <v>40</v>
      </c>
      <c r="C50" s="4"/>
      <c r="D50" s="4"/>
      <c r="E50" s="4"/>
      <c r="F50" s="4"/>
      <c r="G50" s="4"/>
      <c r="H50" s="4"/>
    </row>
    <row r="51" spans="1:8" ht="12.75">
      <c r="A51" s="4" t="s">
        <v>38</v>
      </c>
      <c r="B51" s="4">
        <f>$B$9</f>
        <v>2</v>
      </c>
      <c r="C51" s="4">
        <f>$B$10</f>
        <v>3.4</v>
      </c>
      <c r="D51" s="4">
        <f>$B$12</f>
        <v>5.6</v>
      </c>
      <c r="E51" s="4">
        <f>$B$6</f>
        <v>3</v>
      </c>
      <c r="F51" s="4">
        <f>$B$7</f>
        <v>3</v>
      </c>
      <c r="G51" s="4"/>
      <c r="H51" s="4"/>
    </row>
    <row r="52" spans="1:8" ht="12.75">
      <c r="A52" s="4" t="s">
        <v>32</v>
      </c>
      <c r="B52" s="4">
        <v>-90</v>
      </c>
      <c r="C52" s="4">
        <v>0</v>
      </c>
      <c r="D52" s="4">
        <v>0</v>
      </c>
      <c r="E52" s="4"/>
      <c r="F52" s="4"/>
      <c r="G52" s="4"/>
      <c r="H52" s="4"/>
    </row>
    <row r="53" spans="1:8" ht="12.75">
      <c r="A53" s="4" t="s">
        <v>33</v>
      </c>
      <c r="B53" s="4">
        <f>$B$11/2+$B$14-$B$9/2</f>
        <v>2.6</v>
      </c>
      <c r="C53" s="4">
        <v>0</v>
      </c>
      <c r="D53" s="4">
        <v>0</v>
      </c>
      <c r="E53" s="4"/>
      <c r="F53" s="4"/>
      <c r="G53" s="4"/>
      <c r="H53" s="4"/>
    </row>
    <row r="54" spans="1:8" ht="12.75">
      <c r="A54" s="4" t="s">
        <v>34</v>
      </c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5" t="s">
        <v>41</v>
      </c>
      <c r="B56" s="5"/>
      <c r="C56" s="5"/>
      <c r="D56" s="5"/>
      <c r="E56" s="5"/>
      <c r="F56" s="5"/>
      <c r="G56" s="5"/>
      <c r="H56" s="5"/>
    </row>
    <row r="57" spans="1:8" ht="12.75">
      <c r="A57" s="4" t="s">
        <v>28</v>
      </c>
      <c r="B57" s="4"/>
      <c r="C57" s="4"/>
      <c r="D57" s="4"/>
      <c r="E57" s="4"/>
      <c r="F57" s="4"/>
      <c r="G57" s="4"/>
      <c r="H57" s="4"/>
    </row>
    <row r="58" spans="1:8" ht="12.75">
      <c r="A58" s="4" t="s">
        <v>36</v>
      </c>
      <c r="B58" s="4" t="s">
        <v>37</v>
      </c>
      <c r="C58" s="4"/>
      <c r="D58" s="4"/>
      <c r="E58" s="4"/>
      <c r="F58" s="4"/>
      <c r="G58" s="4"/>
      <c r="H58" s="4"/>
    </row>
    <row r="59" spans="1:8" ht="12.75">
      <c r="A59" s="4" t="s">
        <v>38</v>
      </c>
      <c r="B59" s="4">
        <f>$B$13</f>
        <v>0.6000000000000001</v>
      </c>
      <c r="C59" s="4">
        <f>$B$14</f>
        <v>2.6</v>
      </c>
      <c r="D59" s="4">
        <f>$B$10</f>
        <v>3.4</v>
      </c>
      <c r="E59" s="4">
        <v>90</v>
      </c>
      <c r="F59" s="4">
        <f>$B$6</f>
        <v>3</v>
      </c>
      <c r="G59" s="4">
        <f>$B$7</f>
        <v>3</v>
      </c>
      <c r="H59" s="4">
        <f>2*$B$6</f>
        <v>6</v>
      </c>
    </row>
    <row r="60" spans="1:8" ht="12.75">
      <c r="A60" s="4" t="s">
        <v>32</v>
      </c>
      <c r="B60" s="4">
        <v>0</v>
      </c>
      <c r="C60" s="4">
        <v>0</v>
      </c>
      <c r="D60" s="4">
        <v>-90</v>
      </c>
      <c r="E60" s="4"/>
      <c r="F60" s="4"/>
      <c r="G60" s="4"/>
      <c r="H60" s="4"/>
    </row>
    <row r="61" spans="1:8" ht="12.75">
      <c r="A61" s="4" t="s">
        <v>33</v>
      </c>
      <c r="B61" s="4">
        <f>$B$11/2</f>
        <v>1</v>
      </c>
      <c r="C61" s="4">
        <f>-$B$12/2</f>
        <v>-2.8</v>
      </c>
      <c r="D61" s="4">
        <v>0</v>
      </c>
      <c r="E61" s="4"/>
      <c r="F61" s="4"/>
      <c r="G61" s="4"/>
      <c r="H61" s="4"/>
    </row>
    <row r="62" spans="1:8" ht="12.75">
      <c r="A62" s="4" t="s">
        <v>34</v>
      </c>
      <c r="B62" s="4"/>
      <c r="C62" s="4"/>
      <c r="D62" s="4"/>
      <c r="E62" s="4"/>
      <c r="F62" s="4"/>
      <c r="G62" s="4"/>
      <c r="H62" s="4"/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2.75">
      <c r="A65" s="5" t="s">
        <v>42</v>
      </c>
      <c r="B65" s="5"/>
      <c r="C65" s="5"/>
      <c r="D65" s="5"/>
      <c r="E65" s="5"/>
      <c r="F65" s="5"/>
      <c r="G65" s="5"/>
      <c r="H65" s="5"/>
    </row>
    <row r="66" spans="1:8" ht="12.75">
      <c r="A66" s="4" t="s">
        <v>28</v>
      </c>
      <c r="B66" s="4"/>
      <c r="C66" s="4"/>
      <c r="D66" s="4"/>
      <c r="E66" s="4"/>
      <c r="F66" s="4"/>
      <c r="G66" s="4"/>
      <c r="H66" s="4"/>
    </row>
    <row r="67" spans="1:8" ht="12.75">
      <c r="A67" s="4" t="s">
        <v>29</v>
      </c>
      <c r="B67" s="4" t="s">
        <v>30</v>
      </c>
      <c r="C67" s="4"/>
      <c r="D67" s="4"/>
      <c r="E67" s="4"/>
      <c r="F67" s="4"/>
      <c r="G67" s="4"/>
      <c r="H67" s="4"/>
    </row>
    <row r="68" spans="1:8" ht="12.75">
      <c r="A68" s="4" t="s">
        <v>31</v>
      </c>
      <c r="B68" s="4">
        <f>$B$10</f>
        <v>3.4</v>
      </c>
      <c r="C68" s="4">
        <f>$B$9</f>
        <v>2</v>
      </c>
      <c r="D68" s="4">
        <f>$B$11</f>
        <v>2</v>
      </c>
      <c r="E68" s="4"/>
      <c r="F68" s="4"/>
      <c r="G68" s="4"/>
      <c r="H68" s="4"/>
    </row>
    <row r="69" spans="1:8" ht="12.75">
      <c r="A69" s="4" t="s">
        <v>32</v>
      </c>
      <c r="B69" s="4">
        <v>0</v>
      </c>
      <c r="C69" s="4">
        <v>90</v>
      </c>
      <c r="D69" s="4">
        <v>0</v>
      </c>
      <c r="E69" s="4"/>
      <c r="F69" s="4"/>
      <c r="G69" s="4"/>
      <c r="H69" s="4"/>
    </row>
    <row r="70" spans="1:8" ht="12.75">
      <c r="A70" s="4" t="s">
        <v>33</v>
      </c>
      <c r="B70" s="4">
        <v>0</v>
      </c>
      <c r="C70" s="4">
        <f>-($B$12/2+$B$14-$B$9/2)</f>
        <v>-4.4</v>
      </c>
      <c r="D70" s="4">
        <v>0</v>
      </c>
      <c r="E70" s="4"/>
      <c r="F70" s="4"/>
      <c r="G70" s="4"/>
      <c r="H70" s="4"/>
    </row>
    <row r="71" spans="1:8" ht="12.75">
      <c r="A71" s="4" t="s">
        <v>34</v>
      </c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5" t="s">
        <v>43</v>
      </c>
      <c r="B73" s="5"/>
      <c r="C73" s="5"/>
      <c r="D73" s="5"/>
      <c r="E73" s="5"/>
      <c r="F73" s="5"/>
      <c r="G73" s="5"/>
      <c r="H73" s="5"/>
    </row>
    <row r="74" spans="1:8" ht="12.75">
      <c r="A74" s="4" t="s">
        <v>28</v>
      </c>
      <c r="B74" s="4"/>
      <c r="C74" s="4"/>
      <c r="D74" s="4"/>
      <c r="E74" s="4"/>
      <c r="F74" s="4"/>
      <c r="G74" s="4"/>
      <c r="H74" s="4"/>
    </row>
    <row r="75" spans="1:8" ht="12.75">
      <c r="A75" s="4" t="s">
        <v>36</v>
      </c>
      <c r="B75" s="4" t="s">
        <v>37</v>
      </c>
      <c r="C75" s="4"/>
      <c r="D75" s="4"/>
      <c r="E75" s="4"/>
      <c r="F75" s="4"/>
      <c r="G75" s="4"/>
      <c r="H75" s="4"/>
    </row>
    <row r="76" spans="1:8" ht="12.75">
      <c r="A76" s="4" t="s">
        <v>38</v>
      </c>
      <c r="B76" s="4">
        <f>$B$13</f>
        <v>0.6000000000000001</v>
      </c>
      <c r="C76" s="4">
        <f>$B$14</f>
        <v>2.6</v>
      </c>
      <c r="D76" s="4">
        <f>$B$10</f>
        <v>3.4</v>
      </c>
      <c r="E76" s="4">
        <v>90</v>
      </c>
      <c r="F76" s="4">
        <f>$B$6</f>
        <v>3</v>
      </c>
      <c r="G76" s="4">
        <f>$B$7</f>
        <v>3</v>
      </c>
      <c r="H76" s="4">
        <f>2*$B$6</f>
        <v>6</v>
      </c>
    </row>
    <row r="77" spans="1:8" ht="12.75">
      <c r="A77" s="4" t="s">
        <v>32</v>
      </c>
      <c r="B77" s="4">
        <v>0</v>
      </c>
      <c r="C77" s="4">
        <v>0</v>
      </c>
      <c r="D77" s="4">
        <v>-180</v>
      </c>
      <c r="E77" s="4"/>
      <c r="F77" s="4"/>
      <c r="G77" s="4"/>
      <c r="H77" s="4"/>
    </row>
    <row r="78" spans="1:8" ht="12.75">
      <c r="A78" s="4" t="s">
        <v>33</v>
      </c>
      <c r="B78" s="4">
        <f>-$B$11/2</f>
        <v>-1</v>
      </c>
      <c r="C78" s="4">
        <f>-$B$12/2</f>
        <v>-2.8</v>
      </c>
      <c r="D78" s="4">
        <v>0</v>
      </c>
      <c r="E78" s="4"/>
      <c r="F78" s="4"/>
      <c r="G78" s="4"/>
      <c r="H78" s="4"/>
    </row>
    <row r="79" spans="1:8" ht="12.75">
      <c r="A79" s="4" t="s">
        <v>34</v>
      </c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5" t="s">
        <v>44</v>
      </c>
      <c r="B81" s="5"/>
      <c r="C81" s="5"/>
      <c r="D81" s="5"/>
      <c r="E81" s="5"/>
      <c r="F81" s="5"/>
      <c r="G81" s="5"/>
      <c r="H81" s="5"/>
    </row>
    <row r="82" spans="1:8" ht="12.75">
      <c r="A82" s="4" t="s">
        <v>28</v>
      </c>
      <c r="B82" s="4"/>
      <c r="C82" s="4"/>
      <c r="D82" s="4"/>
      <c r="E82" s="4"/>
      <c r="F82" s="4"/>
      <c r="G82" s="4"/>
      <c r="H82" s="4"/>
    </row>
    <row r="83" spans="1:8" ht="12.75">
      <c r="A83" s="4" t="s">
        <v>36</v>
      </c>
      <c r="B83" s="4" t="s">
        <v>30</v>
      </c>
      <c r="C83" s="4"/>
      <c r="D83" s="4"/>
      <c r="E83" s="4"/>
      <c r="F83" s="4"/>
      <c r="G83" s="4"/>
      <c r="H83" s="4"/>
    </row>
    <row r="84" spans="1:8" ht="12.75">
      <c r="A84" s="4" t="s">
        <v>38</v>
      </c>
      <c r="B84" s="4">
        <f>$B$9</f>
        <v>2</v>
      </c>
      <c r="C84" s="4">
        <f>$B$10</f>
        <v>3.4</v>
      </c>
      <c r="D84" s="4">
        <f>$B$12</f>
        <v>5.6</v>
      </c>
      <c r="E84" s="4">
        <f>$B$6</f>
        <v>3</v>
      </c>
      <c r="F84" s="4">
        <f>$B$7</f>
        <v>3</v>
      </c>
      <c r="G84" s="4"/>
      <c r="H84" s="4"/>
    </row>
    <row r="85" spans="1:8" ht="12.75">
      <c r="A85" s="4" t="s">
        <v>32</v>
      </c>
      <c r="B85" s="4">
        <v>90</v>
      </c>
      <c r="C85" s="4">
        <v>0</v>
      </c>
      <c r="D85" s="4">
        <v>0</v>
      </c>
      <c r="E85" s="4"/>
      <c r="F85" s="4"/>
      <c r="G85" s="4"/>
      <c r="H85" s="4"/>
    </row>
    <row r="86" spans="1:8" ht="12.75">
      <c r="A86" s="4" t="s">
        <v>33</v>
      </c>
      <c r="B86" s="4">
        <f>-($B$11/2+$B$14-$B$9/2)</f>
        <v>-2.6</v>
      </c>
      <c r="C86" s="4">
        <v>0</v>
      </c>
      <c r="D86" s="4">
        <v>0</v>
      </c>
      <c r="E86" s="4"/>
      <c r="F86" s="4"/>
      <c r="G86" s="4"/>
      <c r="H86" s="4"/>
    </row>
    <row r="87" spans="1:8" ht="12.75">
      <c r="A87" s="4" t="s">
        <v>34</v>
      </c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5" t="s">
        <v>45</v>
      </c>
      <c r="B89" s="5"/>
      <c r="C89" s="5"/>
      <c r="D89" s="5"/>
      <c r="E89" s="5"/>
      <c r="F89" s="5"/>
      <c r="G89" s="5"/>
      <c r="H89" s="5"/>
    </row>
    <row r="90" spans="1:8" ht="12.75">
      <c r="A90" s="4" t="s">
        <v>28</v>
      </c>
      <c r="B90" s="4"/>
      <c r="C90" s="4"/>
      <c r="D90" s="4"/>
      <c r="E90" s="4"/>
      <c r="F90" s="4"/>
      <c r="G90" s="4"/>
      <c r="H90" s="4"/>
    </row>
    <row r="91" spans="1:8" ht="12.75">
      <c r="A91" s="4" t="s">
        <v>36</v>
      </c>
      <c r="B91" s="4" t="s">
        <v>37</v>
      </c>
      <c r="C91" s="4"/>
      <c r="D91" s="4"/>
      <c r="E91" s="4"/>
      <c r="F91" s="4"/>
      <c r="G91" s="4"/>
      <c r="H91" s="4"/>
    </row>
    <row r="92" spans="1:8" ht="12.75">
      <c r="A92" s="4" t="s">
        <v>38</v>
      </c>
      <c r="B92" s="4">
        <f>$B$13</f>
        <v>0.6000000000000001</v>
      </c>
      <c r="C92" s="4">
        <f>$B$14</f>
        <v>2.6</v>
      </c>
      <c r="D92" s="4">
        <f>$B$10</f>
        <v>3.4</v>
      </c>
      <c r="E92" s="4">
        <v>90</v>
      </c>
      <c r="F92" s="4">
        <f>$B$6</f>
        <v>3</v>
      </c>
      <c r="G92" s="4">
        <f>$B$7</f>
        <v>3</v>
      </c>
      <c r="H92" s="4">
        <f>2*$B$6</f>
        <v>6</v>
      </c>
    </row>
    <row r="93" spans="1:8" ht="12.75">
      <c r="A93" s="4" t="s">
        <v>32</v>
      </c>
      <c r="B93" s="4">
        <v>0</v>
      </c>
      <c r="C93" s="4">
        <v>0</v>
      </c>
      <c r="D93" s="4">
        <v>-270</v>
      </c>
      <c r="E93" s="4"/>
      <c r="F93" s="4"/>
      <c r="G93" s="4"/>
      <c r="H93" s="4"/>
    </row>
    <row r="94" spans="1:8" ht="12.75">
      <c r="A94" s="4" t="s">
        <v>33</v>
      </c>
      <c r="B94" s="4">
        <f>-$B$11/2</f>
        <v>-1</v>
      </c>
      <c r="C94" s="4">
        <f>$B$12/2</f>
        <v>2.8</v>
      </c>
      <c r="D94" s="4">
        <v>0</v>
      </c>
      <c r="E94" s="4"/>
      <c r="F94" s="4"/>
      <c r="G94" s="4"/>
      <c r="H94" s="4"/>
    </row>
    <row r="95" spans="1:8" ht="12.75">
      <c r="A95" s="4" t="s">
        <v>34</v>
      </c>
      <c r="B95" s="4"/>
      <c r="C95" s="4"/>
      <c r="D95" s="4"/>
      <c r="E95" s="4"/>
      <c r="F95" s="4"/>
      <c r="G95" s="4"/>
      <c r="H95" s="4"/>
    </row>
    <row r="97" ht="12.75">
      <c r="A97" t="s">
        <v>19</v>
      </c>
    </row>
    <row r="99" ht="12.75">
      <c r="A99" t="s">
        <v>46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 Humphries</dc:creator>
  <cp:keywords/>
  <dc:description/>
  <cp:lastModifiedBy>Stanley Humphries</cp:lastModifiedBy>
  <dcterms:created xsi:type="dcterms:W3CDTF">2012-02-23T17:42:49Z</dcterms:created>
  <dcterms:modified xsi:type="dcterms:W3CDTF">2012-02-25T16:27:51Z</dcterms:modified>
  <cp:category/>
  <cp:version/>
  <cp:contentType/>
  <cp:contentStatus/>
  <cp:revision>16</cp:revision>
</cp:coreProperties>
</file>